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kumenty\2022\Úřad\Finance\Rozpočet 2023\"/>
    </mc:Choice>
  </mc:AlternateContent>
  <xr:revisionPtr revIDLastSave="0" documentId="13_ncr:1_{EED4D3F0-6F28-486C-A978-BF5ECF14A8EE}" xr6:coauthVersionLast="47" xr6:coauthVersionMax="47" xr10:uidLastSave="{00000000-0000-0000-0000-000000000000}"/>
  <bookViews>
    <workbookView xWindow="-120" yWindow="-120" windowWidth="20730" windowHeight="11160" xr2:uid="{6A7CBF79-5880-47B6-AD06-7D1C1DF2DA8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8" i="1"/>
  <c r="E19" i="1"/>
  <c r="F52" i="1" l="1"/>
  <c r="D52" i="1"/>
  <c r="C52" i="1"/>
  <c r="E10" i="1"/>
  <c r="D10" i="1"/>
  <c r="C10" i="1"/>
  <c r="F8" i="1"/>
  <c r="F5" i="1"/>
  <c r="E52" i="1" l="1"/>
  <c r="E55" i="1" s="1"/>
  <c r="F10" i="1"/>
</calcChain>
</file>

<file path=xl/sharedStrings.xml><?xml version="1.0" encoding="utf-8"?>
<sst xmlns="http://schemas.openxmlformats.org/spreadsheetml/2006/main" count="80" uniqueCount="69">
  <si>
    <t xml:space="preserve">Druh. třídění </t>
  </si>
  <si>
    <t>Text</t>
  </si>
  <si>
    <t>Schválený rozpočet 2022</t>
  </si>
  <si>
    <t>Upravený rozpočet 2022</t>
  </si>
  <si>
    <t xml:space="preserve">Skutečnost 2022 odhad </t>
  </si>
  <si>
    <t>Návrh rozpočtu 2023</t>
  </si>
  <si>
    <t>1xxx</t>
  </si>
  <si>
    <t>2xxx</t>
  </si>
  <si>
    <t>3xxx</t>
  </si>
  <si>
    <t>Kapitálové příjmy</t>
  </si>
  <si>
    <t>4xxx</t>
  </si>
  <si>
    <t>Přijaté dotace</t>
  </si>
  <si>
    <t>Příjmy celkem</t>
  </si>
  <si>
    <t>Součet za třídu 5 Běžné výdaje (rámcový ukazatel)</t>
  </si>
  <si>
    <t>Součet za třídu 6 Kapitálové výdaje (rámcový ukazatel)</t>
  </si>
  <si>
    <t>Změna stavu finančních prostředků</t>
  </si>
  <si>
    <t>Uhrazené splátky dlouhodobých přijatých půjčených prostředků</t>
  </si>
  <si>
    <t>Tř. 8</t>
  </si>
  <si>
    <t>Financování celkem</t>
  </si>
  <si>
    <t>Obec Černolice, Hlavní 64, 252 10 Černolice, IČ: 00241113</t>
  </si>
  <si>
    <t>Návrh rozpočtu na rok 2023</t>
  </si>
  <si>
    <t>Návrh rozpočtu vyvěšen dne 28.11.2022</t>
  </si>
  <si>
    <t>Návrh rozpočtu svěšen dne</t>
  </si>
  <si>
    <t>Návrh rozpočtu schválen dne</t>
  </si>
  <si>
    <t>Příjmy</t>
  </si>
  <si>
    <t>Výdaje</t>
  </si>
  <si>
    <t>Financování</t>
  </si>
  <si>
    <t>Ozdravování hospodářských zvířat, polních a speciálních plodin a zvláštní veterinární péče</t>
  </si>
  <si>
    <t>Pěstební činnost</t>
  </si>
  <si>
    <t>Správa v lesním hospodářství</t>
  </si>
  <si>
    <t>Silnice</t>
  </si>
  <si>
    <t>Dopravní obslužnost veřejnými službami - linková</t>
  </si>
  <si>
    <t>Pitná voda</t>
  </si>
  <si>
    <t>Odvádění a čištění odpadních vod a nakládání s kaly</t>
  </si>
  <si>
    <t>Úpravy drobných vodních toků</t>
  </si>
  <si>
    <t>Mateřské školy</t>
  </si>
  <si>
    <t>Základní školy</t>
  </si>
  <si>
    <t>Činnosti knihovnické</t>
  </si>
  <si>
    <t>Pořízení, zachování a obnova hodnot místního kulturního, národního a historického povědomí</t>
  </si>
  <si>
    <t>Ostatní záležitosti kultury, církví a sdělovacích prostředků</t>
  </si>
  <si>
    <t>Ostatní sportovní činnost</t>
  </si>
  <si>
    <t>Využití volného času dětí a mládeže</t>
  </si>
  <si>
    <t>Bytové hospodářství</t>
  </si>
  <si>
    <t>Veřejné osvětlení</t>
  </si>
  <si>
    <t>Pohřebnictví</t>
  </si>
  <si>
    <t>Komunální služby a územní rozvoj jinde nezařazené</t>
  </si>
  <si>
    <t>Sběr a svoz nebezpečných odpadů</t>
  </si>
  <si>
    <t>Sběr a svoz komunálních odpadů</t>
  </si>
  <si>
    <t>Využívání a zneškodňování komunálních odpadů</t>
  </si>
  <si>
    <t>Péče o vzhled obcí a veřejnou zeleň</t>
  </si>
  <si>
    <t>Ostatní činnosti k ochraně přírody a krajiny</t>
  </si>
  <si>
    <t>Sociální pomoc osobám v hmotné nouzi a občanům sociálně nepřizpůsobivým</t>
  </si>
  <si>
    <t>Ostatní služby a činnosti v oblasti sociální péče</t>
  </si>
  <si>
    <t>Ostatní služby a činnosti v oblasti sociální prevence</t>
  </si>
  <si>
    <t>Ochrana obyvatelstva</t>
  </si>
  <si>
    <t>Krizová opatření</t>
  </si>
  <si>
    <t>Bezpečnost a veřejný pořádek</t>
  </si>
  <si>
    <t>Požární ochrana - dobrovolná část</t>
  </si>
  <si>
    <t>Zastupitelstva obcí</t>
  </si>
  <si>
    <t>Volby do zastupitelstev územních samosprávných celků</t>
  </si>
  <si>
    <t>Činnost místní správy</t>
  </si>
  <si>
    <t>Humanitární zahraniční pomoc přímá</t>
  </si>
  <si>
    <t>Obecné příjmy a výdaje z finančních operací</t>
  </si>
  <si>
    <t>Pojištění funkčně nespecifikované</t>
  </si>
  <si>
    <t>Ostatní finanční operace</t>
  </si>
  <si>
    <t>Odvětvové třídění</t>
  </si>
  <si>
    <t>Daňové příjmy (rámcový ukazatel)</t>
  </si>
  <si>
    <t>Nedaňové příjmy (rámcový ukazatel)</t>
  </si>
  <si>
    <t xml:space="preserve">Výdaje 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</si>
</sst>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.00_ ;\-#,##0.00\ "/>
  </numFmts>
  <fonts count="5" x14ac:knownFonts="1"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39" fontId="1" fillId="0" borderId="3" xfId="0" applyNumberFormat="1" applyFont="1" applyBorder="1"/>
    <xf numFmtId="164" fontId="1" fillId="0" borderId="3" xfId="0" applyNumberFormat="1" applyFont="1" applyBorder="1"/>
    <xf numFmtId="39" fontId="1" fillId="0" borderId="12" xfId="0" applyNumberFormat="1" applyFont="1" applyBorder="1"/>
    <xf numFmtId="0" fontId="1" fillId="0" borderId="12" xfId="0" applyFont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3" borderId="8" xfId="0" applyFont="1" applyFill="1" applyBorder="1"/>
    <xf numFmtId="39" fontId="2" fillId="3" borderId="8" xfId="0" applyNumberFormat="1" applyFont="1" applyFill="1" applyBorder="1"/>
    <xf numFmtId="39" fontId="2" fillId="3" borderId="9" xfId="0" applyNumberFormat="1" applyFont="1" applyFill="1" applyBorder="1"/>
    <xf numFmtId="0" fontId="1" fillId="3" borderId="4" xfId="0" applyFont="1" applyFill="1" applyBorder="1"/>
    <xf numFmtId="0" fontId="2" fillId="3" borderId="5" xfId="0" applyFont="1" applyFill="1" applyBorder="1"/>
    <xf numFmtId="39" fontId="2" fillId="3" borderId="5" xfId="0" applyNumberFormat="1" applyFont="1" applyFill="1" applyBorder="1"/>
    <xf numFmtId="39" fontId="2" fillId="3" borderId="6" xfId="0" applyNumberFormat="1" applyFont="1" applyFill="1" applyBorder="1"/>
    <xf numFmtId="0" fontId="1" fillId="2" borderId="19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0" fontId="1" fillId="0" borderId="3" xfId="0" applyFont="1" applyBorder="1"/>
    <xf numFmtId="39" fontId="1" fillId="0" borderId="3" xfId="0" applyNumberFormat="1" applyFont="1" applyBorder="1"/>
    <xf numFmtId="0" fontId="2" fillId="3" borderId="3" xfId="0" applyFont="1" applyFill="1" applyBorder="1"/>
    <xf numFmtId="39" fontId="2" fillId="3" borderId="3" xfId="0" applyNumberFormat="1" applyFont="1" applyFill="1" applyBorder="1"/>
    <xf numFmtId="164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/>
    <xf numFmtId="0" fontId="2" fillId="3" borderId="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65" fontId="0" fillId="0" borderId="0" xfId="0" applyNumberForma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9" fontId="1" fillId="0" borderId="0" xfId="0" applyNumberFormat="1" applyFont="1" applyFill="1" applyBorder="1"/>
    <xf numFmtId="39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F47C-793E-4214-8171-FC6F402A508E}">
  <sheetPr>
    <pageSetUpPr fitToPage="1"/>
  </sheetPr>
  <dimension ref="A1:H66"/>
  <sheetViews>
    <sheetView tabSelected="1" workbookViewId="0">
      <selection activeCell="F52" sqref="F52"/>
    </sheetView>
  </sheetViews>
  <sheetFormatPr defaultRowHeight="12.75" x14ac:dyDescent="0.2"/>
  <cols>
    <col min="1" max="1" width="10" customWidth="1"/>
    <col min="2" max="2" width="73.42578125" customWidth="1"/>
    <col min="3" max="3" width="18.28515625" customWidth="1"/>
    <col min="4" max="6" width="14.28515625" customWidth="1"/>
    <col min="8" max="8" width="11.7109375" bestFit="1" customWidth="1"/>
    <col min="9" max="9" width="11.28515625" bestFit="1" customWidth="1"/>
  </cols>
  <sheetData>
    <row r="1" spans="1:8" ht="32.25" customHeight="1" x14ac:dyDescent="0.35">
      <c r="A1" s="33" t="s">
        <v>19</v>
      </c>
      <c r="B1" s="34"/>
      <c r="C1" s="34"/>
      <c r="D1" s="34"/>
      <c r="E1" s="34"/>
      <c r="F1" s="35"/>
    </row>
    <row r="2" spans="1:8" ht="39.75" customHeight="1" thickBot="1" x14ac:dyDescent="0.4">
      <c r="A2" s="36" t="s">
        <v>20</v>
      </c>
      <c r="B2" s="37"/>
      <c r="C2" s="37"/>
      <c r="D2" s="37"/>
      <c r="E2" s="37"/>
      <c r="F2" s="38"/>
    </row>
    <row r="3" spans="1:8" s="1" customFormat="1" ht="32.25" customHeight="1" thickBot="1" x14ac:dyDescent="0.4">
      <c r="A3" s="31" t="s">
        <v>24</v>
      </c>
      <c r="B3" s="31"/>
      <c r="C3" s="31"/>
      <c r="D3" s="31"/>
      <c r="E3" s="31"/>
      <c r="F3" s="31"/>
    </row>
    <row r="4" spans="1:8" s="1" customFormat="1" ht="30" customHeight="1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5</v>
      </c>
    </row>
    <row r="5" spans="1:8" s="1" customFormat="1" x14ac:dyDescent="0.2">
      <c r="A5" s="4" t="s">
        <v>6</v>
      </c>
      <c r="B5" s="4" t="s">
        <v>66</v>
      </c>
      <c r="C5" s="5">
        <v>6570000</v>
      </c>
      <c r="D5" s="5">
        <v>6669100</v>
      </c>
      <c r="E5" s="5">
        <v>8490814.0639999993</v>
      </c>
      <c r="F5" s="7">
        <f>8776400+150000</f>
        <v>8926400</v>
      </c>
    </row>
    <row r="6" spans="1:8" s="1" customFormat="1" x14ac:dyDescent="0.2">
      <c r="A6" s="4" t="s">
        <v>7</v>
      </c>
      <c r="B6" s="4" t="s">
        <v>67</v>
      </c>
      <c r="C6" s="5">
        <v>1134800</v>
      </c>
      <c r="D6" s="5">
        <v>1251990.8400000001</v>
      </c>
      <c r="E6" s="5">
        <v>1112975.564</v>
      </c>
      <c r="F6" s="7">
        <v>1124800</v>
      </c>
    </row>
    <row r="7" spans="1:8" s="1" customFormat="1" x14ac:dyDescent="0.2">
      <c r="A7" s="4" t="s">
        <v>8</v>
      </c>
      <c r="B7" s="4" t="s">
        <v>9</v>
      </c>
      <c r="C7" s="5">
        <v>300000</v>
      </c>
      <c r="D7" s="5">
        <v>1071200</v>
      </c>
      <c r="E7" s="5">
        <v>1282017.2</v>
      </c>
      <c r="F7" s="7">
        <v>600000</v>
      </c>
    </row>
    <row r="8" spans="1:8" s="1" customFormat="1" x14ac:dyDescent="0.2">
      <c r="A8" s="4" t="s">
        <v>10</v>
      </c>
      <c r="B8" s="4" t="s">
        <v>11</v>
      </c>
      <c r="C8" s="5">
        <v>108000</v>
      </c>
      <c r="D8" s="5">
        <v>407055.63</v>
      </c>
      <c r="E8" s="5">
        <v>512370.75599999999</v>
      </c>
      <c r="F8" s="7">
        <f>3833900-265500</f>
        <v>3568400</v>
      </c>
    </row>
    <row r="9" spans="1:8" s="1" customFormat="1" x14ac:dyDescent="0.2">
      <c r="A9" s="4"/>
      <c r="B9" s="4"/>
      <c r="C9" s="4"/>
      <c r="D9" s="4"/>
      <c r="E9" s="4"/>
      <c r="F9" s="8"/>
    </row>
    <row r="10" spans="1:8" s="1" customFormat="1" ht="13.5" thickBot="1" x14ac:dyDescent="0.25">
      <c r="A10" s="10"/>
      <c r="B10" s="11" t="s">
        <v>12</v>
      </c>
      <c r="C10" s="12">
        <f>SUM(C5:C9)</f>
        <v>8112800</v>
      </c>
      <c r="D10" s="12">
        <f t="shared" ref="D10:F10" si="0">SUM(D5:D9)</f>
        <v>9399346.4700000007</v>
      </c>
      <c r="E10" s="12">
        <f t="shared" si="0"/>
        <v>11398177.583999997</v>
      </c>
      <c r="F10" s="13">
        <f t="shared" si="0"/>
        <v>14219600</v>
      </c>
    </row>
    <row r="11" spans="1:8" s="1" customFormat="1" ht="31.5" customHeight="1" thickBot="1" x14ac:dyDescent="0.4">
      <c r="A11" s="32" t="s">
        <v>25</v>
      </c>
      <c r="B11" s="32"/>
      <c r="C11" s="32"/>
      <c r="D11" s="32"/>
      <c r="E11" s="32"/>
      <c r="F11" s="32"/>
    </row>
    <row r="12" spans="1:8" ht="25.5" x14ac:dyDescent="0.2">
      <c r="A12" s="2" t="s">
        <v>65</v>
      </c>
      <c r="B12" s="2" t="s">
        <v>1</v>
      </c>
      <c r="C12" s="2" t="s">
        <v>2</v>
      </c>
      <c r="D12" s="2" t="s">
        <v>3</v>
      </c>
      <c r="E12" s="2" t="s">
        <v>4</v>
      </c>
      <c r="F12" s="3" t="s">
        <v>5</v>
      </c>
    </row>
    <row r="13" spans="1:8" x14ac:dyDescent="0.2">
      <c r="A13" s="6">
        <v>1014</v>
      </c>
      <c r="B13" s="4" t="s">
        <v>27</v>
      </c>
      <c r="C13" s="5">
        <v>5000</v>
      </c>
      <c r="D13" s="5">
        <v>5000</v>
      </c>
      <c r="E13" s="5">
        <v>0</v>
      </c>
      <c r="F13" s="5">
        <v>0</v>
      </c>
      <c r="H13" s="41"/>
    </row>
    <row r="14" spans="1:8" x14ac:dyDescent="0.2">
      <c r="A14" s="6">
        <v>1031</v>
      </c>
      <c r="B14" s="4" t="s">
        <v>28</v>
      </c>
      <c r="C14" s="5">
        <v>0</v>
      </c>
      <c r="D14" s="5">
        <v>0</v>
      </c>
      <c r="E14" s="5">
        <v>0</v>
      </c>
      <c r="F14" s="5">
        <v>100000</v>
      </c>
    </row>
    <row r="15" spans="1:8" x14ac:dyDescent="0.2">
      <c r="A15" s="6">
        <v>1036</v>
      </c>
      <c r="B15" s="4" t="s">
        <v>29</v>
      </c>
      <c r="C15" s="5">
        <v>100000</v>
      </c>
      <c r="D15" s="5">
        <v>100000</v>
      </c>
      <c r="E15" s="5">
        <v>0</v>
      </c>
      <c r="F15" s="5">
        <v>0</v>
      </c>
    </row>
    <row r="16" spans="1:8" x14ac:dyDescent="0.2">
      <c r="A16" s="6">
        <v>2212</v>
      </c>
      <c r="B16" s="4" t="s">
        <v>30</v>
      </c>
      <c r="C16" s="5">
        <v>1140000</v>
      </c>
      <c r="D16" s="5">
        <v>2140000</v>
      </c>
      <c r="E16" s="5">
        <f>1068669.8208+856000+1.16</f>
        <v>1924670.9808</v>
      </c>
      <c r="F16" s="5">
        <v>1525700</v>
      </c>
    </row>
    <row r="17" spans="1:6" x14ac:dyDescent="0.2">
      <c r="A17" s="6">
        <v>2292</v>
      </c>
      <c r="B17" s="4" t="s">
        <v>31</v>
      </c>
      <c r="C17" s="5">
        <v>100000</v>
      </c>
      <c r="D17" s="5">
        <v>100000</v>
      </c>
      <c r="E17" s="5">
        <v>137007.79199999999</v>
      </c>
      <c r="F17" s="5">
        <v>120000</v>
      </c>
    </row>
    <row r="18" spans="1:6" x14ac:dyDescent="0.2">
      <c r="A18" s="6">
        <v>2310</v>
      </c>
      <c r="B18" s="4" t="s">
        <v>32</v>
      </c>
      <c r="C18" s="5">
        <v>480000</v>
      </c>
      <c r="D18" s="5">
        <v>750000</v>
      </c>
      <c r="E18" s="5">
        <f>497426.1984+154000+143654</f>
        <v>795080.19839999999</v>
      </c>
      <c r="F18" s="5">
        <v>542400</v>
      </c>
    </row>
    <row r="19" spans="1:6" x14ac:dyDescent="0.2">
      <c r="A19" s="6">
        <v>2321</v>
      </c>
      <c r="B19" s="4" t="s">
        <v>33</v>
      </c>
      <c r="C19" s="5">
        <v>566000</v>
      </c>
      <c r="D19" s="5">
        <v>1006000</v>
      </c>
      <c r="E19" s="5">
        <f>506759.4+360000</f>
        <v>866759.4</v>
      </c>
      <c r="F19" s="5">
        <v>409200</v>
      </c>
    </row>
    <row r="20" spans="1:6" x14ac:dyDescent="0.2">
      <c r="A20" s="6">
        <v>2333</v>
      </c>
      <c r="B20" s="4" t="s">
        <v>34</v>
      </c>
      <c r="C20" s="5">
        <v>550000</v>
      </c>
      <c r="D20" s="5">
        <v>550000</v>
      </c>
      <c r="E20" s="5">
        <v>5040</v>
      </c>
      <c r="F20" s="5">
        <v>2250000</v>
      </c>
    </row>
    <row r="21" spans="1:6" x14ac:dyDescent="0.2">
      <c r="A21" s="6">
        <v>3111</v>
      </c>
      <c r="B21" s="4" t="s">
        <v>35</v>
      </c>
      <c r="C21" s="5">
        <v>100000</v>
      </c>
      <c r="D21" s="5">
        <v>100000</v>
      </c>
      <c r="E21" s="5">
        <v>103501.43999999999</v>
      </c>
      <c r="F21" s="5">
        <v>90000</v>
      </c>
    </row>
    <row r="22" spans="1:6" x14ac:dyDescent="0.2">
      <c r="A22" s="6">
        <v>3113</v>
      </c>
      <c r="B22" s="4" t="s">
        <v>36</v>
      </c>
      <c r="C22" s="5">
        <v>410000</v>
      </c>
      <c r="D22" s="5">
        <v>460000</v>
      </c>
      <c r="E22" s="5">
        <v>129600</v>
      </c>
      <c r="F22" s="5">
        <v>300000</v>
      </c>
    </row>
    <row r="23" spans="1:6" x14ac:dyDescent="0.2">
      <c r="A23" s="6">
        <v>3314</v>
      </c>
      <c r="B23" s="4" t="s">
        <v>37</v>
      </c>
      <c r="C23" s="5">
        <v>43000</v>
      </c>
      <c r="D23" s="5">
        <v>43000</v>
      </c>
      <c r="E23" s="5">
        <v>32533.919999999998</v>
      </c>
      <c r="F23" s="5">
        <v>28400</v>
      </c>
    </row>
    <row r="24" spans="1:6" x14ac:dyDescent="0.2">
      <c r="A24" s="6">
        <v>3326</v>
      </c>
      <c r="B24" s="4" t="s">
        <v>38</v>
      </c>
      <c r="C24" s="5">
        <v>5000</v>
      </c>
      <c r="D24" s="5">
        <v>5000</v>
      </c>
      <c r="E24" s="5">
        <v>0</v>
      </c>
      <c r="F24" s="5">
        <v>0</v>
      </c>
    </row>
    <row r="25" spans="1:6" x14ac:dyDescent="0.2">
      <c r="A25" s="6">
        <v>3399</v>
      </c>
      <c r="B25" s="4" t="s">
        <v>39</v>
      </c>
      <c r="C25" s="5">
        <v>146000</v>
      </c>
      <c r="D25" s="5">
        <v>146000</v>
      </c>
      <c r="E25" s="5">
        <v>105890.28479999999</v>
      </c>
      <c r="F25" s="5">
        <v>1692000</v>
      </c>
    </row>
    <row r="26" spans="1:6" x14ac:dyDescent="0.2">
      <c r="A26" s="6">
        <v>3419</v>
      </c>
      <c r="B26" s="4" t="s">
        <v>40</v>
      </c>
      <c r="C26" s="5">
        <v>80000</v>
      </c>
      <c r="D26" s="5">
        <v>80000</v>
      </c>
      <c r="E26" s="5">
        <v>115200</v>
      </c>
      <c r="F26" s="5">
        <v>100000</v>
      </c>
    </row>
    <row r="27" spans="1:6" x14ac:dyDescent="0.2">
      <c r="A27" s="6">
        <v>3421</v>
      </c>
      <c r="B27" s="4" t="s">
        <v>41</v>
      </c>
      <c r="C27" s="5">
        <v>30000</v>
      </c>
      <c r="D27" s="5">
        <v>382000</v>
      </c>
      <c r="E27" s="5">
        <v>516342.24</v>
      </c>
      <c r="F27" s="5">
        <v>321700</v>
      </c>
    </row>
    <row r="28" spans="1:6" x14ac:dyDescent="0.2">
      <c r="A28" s="6">
        <v>3612</v>
      </c>
      <c r="B28" s="4" t="s">
        <v>42</v>
      </c>
      <c r="C28" s="5">
        <v>64000</v>
      </c>
      <c r="D28" s="5">
        <v>64000</v>
      </c>
      <c r="E28" s="5">
        <v>50055.062399999995</v>
      </c>
      <c r="F28" s="5">
        <v>61500</v>
      </c>
    </row>
    <row r="29" spans="1:6" x14ac:dyDescent="0.2">
      <c r="A29" s="6">
        <v>3631</v>
      </c>
      <c r="B29" s="4" t="s">
        <v>43</v>
      </c>
      <c r="C29" s="5">
        <v>200000</v>
      </c>
      <c r="D29" s="5">
        <v>200000</v>
      </c>
      <c r="E29" s="5">
        <v>189147.19679999998</v>
      </c>
      <c r="F29" s="5">
        <v>226400</v>
      </c>
    </row>
    <row r="30" spans="1:6" x14ac:dyDescent="0.2">
      <c r="A30" s="6">
        <v>3632</v>
      </c>
      <c r="B30" s="4" t="s">
        <v>44</v>
      </c>
      <c r="C30" s="5">
        <v>10000</v>
      </c>
      <c r="D30" s="5">
        <v>16364</v>
      </c>
      <c r="E30" s="5">
        <v>23563.583999999999</v>
      </c>
      <c r="F30" s="5">
        <v>20500</v>
      </c>
    </row>
    <row r="31" spans="1:6" x14ac:dyDescent="0.2">
      <c r="A31" s="6">
        <v>3639</v>
      </c>
      <c r="B31" s="4" t="s">
        <v>45</v>
      </c>
      <c r="C31" s="5">
        <v>362000</v>
      </c>
      <c r="D31" s="5">
        <v>381800</v>
      </c>
      <c r="E31" s="5">
        <v>290672.61119999998</v>
      </c>
      <c r="F31" s="5">
        <v>253300</v>
      </c>
    </row>
    <row r="32" spans="1:6" x14ac:dyDescent="0.2">
      <c r="A32" s="6">
        <v>3721</v>
      </c>
      <c r="B32" s="4" t="s">
        <v>46</v>
      </c>
      <c r="C32" s="5">
        <v>20000</v>
      </c>
      <c r="D32" s="5">
        <v>20000</v>
      </c>
      <c r="E32" s="5">
        <v>8035.9199999999992</v>
      </c>
      <c r="F32" s="5">
        <v>7000</v>
      </c>
    </row>
    <row r="33" spans="1:6" x14ac:dyDescent="0.2">
      <c r="A33" s="6">
        <v>3722</v>
      </c>
      <c r="B33" s="4" t="s">
        <v>47</v>
      </c>
      <c r="C33" s="5">
        <v>600000</v>
      </c>
      <c r="D33" s="5">
        <v>600000</v>
      </c>
      <c r="E33" s="5">
        <v>550427.18399999989</v>
      </c>
      <c r="F33" s="5">
        <v>580000</v>
      </c>
    </row>
    <row r="34" spans="1:6" x14ac:dyDescent="0.2">
      <c r="A34" s="6">
        <v>3725</v>
      </c>
      <c r="B34" s="4" t="s">
        <v>48</v>
      </c>
      <c r="C34" s="5">
        <v>100000</v>
      </c>
      <c r="D34" s="5">
        <v>134000</v>
      </c>
      <c r="E34" s="5">
        <v>154435.17599999998</v>
      </c>
      <c r="F34" s="5">
        <v>150000</v>
      </c>
    </row>
    <row r="35" spans="1:6" x14ac:dyDescent="0.2">
      <c r="A35" s="6">
        <v>3745</v>
      </c>
      <c r="B35" s="4" t="s">
        <v>49</v>
      </c>
      <c r="C35" s="5">
        <v>100000</v>
      </c>
      <c r="D35" s="5">
        <v>135000</v>
      </c>
      <c r="E35" s="5">
        <v>181127.52</v>
      </c>
      <c r="F35" s="5">
        <v>204100</v>
      </c>
    </row>
    <row r="36" spans="1:6" x14ac:dyDescent="0.2">
      <c r="A36" s="6">
        <v>3749</v>
      </c>
      <c r="B36" s="4" t="s">
        <v>50</v>
      </c>
      <c r="C36" s="5">
        <v>10000</v>
      </c>
      <c r="D36" s="5">
        <v>10000</v>
      </c>
      <c r="E36" s="5">
        <v>14400</v>
      </c>
      <c r="F36" s="5">
        <v>12500</v>
      </c>
    </row>
    <row r="37" spans="1:6" x14ac:dyDescent="0.2">
      <c r="A37" s="6">
        <v>4341</v>
      </c>
      <c r="B37" s="4" t="s">
        <v>51</v>
      </c>
      <c r="C37" s="5">
        <v>5000</v>
      </c>
      <c r="D37" s="5">
        <v>25000</v>
      </c>
      <c r="E37" s="5">
        <v>2880</v>
      </c>
      <c r="F37" s="5">
        <v>2500</v>
      </c>
    </row>
    <row r="38" spans="1:6" x14ac:dyDescent="0.2">
      <c r="A38" s="6">
        <v>4359</v>
      </c>
      <c r="B38" s="4" t="s">
        <v>52</v>
      </c>
      <c r="C38" s="5">
        <v>17000</v>
      </c>
      <c r="D38" s="5">
        <v>17982</v>
      </c>
      <c r="E38" s="5">
        <v>25893.187199999997</v>
      </c>
      <c r="F38" s="5">
        <v>22500</v>
      </c>
    </row>
    <row r="39" spans="1:6" x14ac:dyDescent="0.2">
      <c r="A39" s="6">
        <v>4379</v>
      </c>
      <c r="B39" s="4" t="s">
        <v>53</v>
      </c>
      <c r="C39" s="5">
        <v>3000</v>
      </c>
      <c r="D39" s="5">
        <v>3000</v>
      </c>
      <c r="E39" s="5">
        <v>4320</v>
      </c>
      <c r="F39" s="5">
        <v>3800</v>
      </c>
    </row>
    <row r="40" spans="1:6" x14ac:dyDescent="0.2">
      <c r="A40" s="6">
        <v>5212</v>
      </c>
      <c r="B40" s="4" t="s">
        <v>54</v>
      </c>
      <c r="C40" s="5">
        <v>40000</v>
      </c>
      <c r="D40" s="5">
        <v>40000</v>
      </c>
      <c r="E40" s="5">
        <v>0</v>
      </c>
      <c r="F40" s="5">
        <v>0</v>
      </c>
    </row>
    <row r="41" spans="1:6" x14ac:dyDescent="0.2">
      <c r="A41" s="6">
        <v>5213</v>
      </c>
      <c r="B41" s="4" t="s">
        <v>55</v>
      </c>
      <c r="C41" s="5">
        <v>30000</v>
      </c>
      <c r="D41" s="5">
        <v>30000</v>
      </c>
      <c r="E41" s="5">
        <v>2332.7999999999997</v>
      </c>
      <c r="F41" s="5">
        <v>42100</v>
      </c>
    </row>
    <row r="42" spans="1:6" x14ac:dyDescent="0.2">
      <c r="A42" s="6">
        <v>5311</v>
      </c>
      <c r="B42" s="4" t="s">
        <v>56</v>
      </c>
      <c r="C42" s="5">
        <v>72000</v>
      </c>
      <c r="D42" s="5">
        <v>72000</v>
      </c>
      <c r="E42" s="5">
        <v>95040</v>
      </c>
      <c r="F42" s="5">
        <v>82500</v>
      </c>
    </row>
    <row r="43" spans="1:6" x14ac:dyDescent="0.2">
      <c r="A43" s="6">
        <v>5512</v>
      </c>
      <c r="B43" s="4" t="s">
        <v>57</v>
      </c>
      <c r="C43" s="5">
        <v>50000</v>
      </c>
      <c r="D43" s="5">
        <v>50000</v>
      </c>
      <c r="E43" s="5">
        <v>43200</v>
      </c>
      <c r="F43" s="5">
        <v>37500</v>
      </c>
    </row>
    <row r="44" spans="1:6" x14ac:dyDescent="0.2">
      <c r="A44" s="6">
        <v>6112</v>
      </c>
      <c r="B44" s="4" t="s">
        <v>58</v>
      </c>
      <c r="C44" s="5">
        <v>585000</v>
      </c>
      <c r="D44" s="5">
        <v>585000</v>
      </c>
      <c r="E44" s="5">
        <v>670994.45279999997</v>
      </c>
      <c r="F44" s="5">
        <v>575800</v>
      </c>
    </row>
    <row r="45" spans="1:6" x14ac:dyDescent="0.2">
      <c r="A45" s="6">
        <v>6115</v>
      </c>
      <c r="B45" s="4" t="s">
        <v>59</v>
      </c>
      <c r="C45" s="5">
        <v>0</v>
      </c>
      <c r="D45" s="5">
        <v>25561</v>
      </c>
      <c r="E45" s="5">
        <v>9015.84</v>
      </c>
      <c r="F45" s="5">
        <v>8000</v>
      </c>
    </row>
    <row r="46" spans="1:6" x14ac:dyDescent="0.2">
      <c r="A46" s="6">
        <v>6171</v>
      </c>
      <c r="B46" s="4" t="s">
        <v>60</v>
      </c>
      <c r="C46" s="5">
        <v>1448600</v>
      </c>
      <c r="D46" s="5">
        <v>1478600</v>
      </c>
      <c r="E46" s="5">
        <v>1629928.504</v>
      </c>
      <c r="F46" s="5">
        <v>4181500</v>
      </c>
    </row>
    <row r="47" spans="1:6" x14ac:dyDescent="0.2">
      <c r="A47" s="6">
        <v>6221</v>
      </c>
      <c r="B47" s="4" t="s">
        <v>61</v>
      </c>
      <c r="C47" s="5">
        <v>0</v>
      </c>
      <c r="D47" s="5">
        <v>30000</v>
      </c>
      <c r="E47" s="5">
        <v>43200</v>
      </c>
      <c r="F47" s="5">
        <v>37500</v>
      </c>
    </row>
    <row r="48" spans="1:6" x14ac:dyDescent="0.2">
      <c r="A48" s="6">
        <v>6310</v>
      </c>
      <c r="B48" s="4" t="s">
        <v>62</v>
      </c>
      <c r="C48" s="5">
        <v>4000</v>
      </c>
      <c r="D48" s="5">
        <v>4000</v>
      </c>
      <c r="E48" s="5">
        <v>5662.6559999999999</v>
      </c>
      <c r="F48" s="5">
        <v>5000</v>
      </c>
    </row>
    <row r="49" spans="1:8" x14ac:dyDescent="0.2">
      <c r="A49" s="6">
        <v>6320</v>
      </c>
      <c r="B49" s="4" t="s">
        <v>63</v>
      </c>
      <c r="C49" s="5">
        <v>25000</v>
      </c>
      <c r="D49" s="5">
        <v>25500</v>
      </c>
      <c r="E49" s="5">
        <v>36694.079999999994</v>
      </c>
      <c r="F49" s="5">
        <v>31900</v>
      </c>
    </row>
    <row r="50" spans="1:8" x14ac:dyDescent="0.2">
      <c r="A50" s="6">
        <v>6399</v>
      </c>
      <c r="B50" s="4" t="s">
        <v>64</v>
      </c>
      <c r="C50" s="5">
        <v>125000</v>
      </c>
      <c r="D50" s="5">
        <v>125000</v>
      </c>
      <c r="E50" s="5">
        <v>29072.16</v>
      </c>
      <c r="F50" s="5">
        <v>25300</v>
      </c>
      <c r="H50" s="42"/>
    </row>
    <row r="51" spans="1:8" ht="13.5" thickBot="1" x14ac:dyDescent="0.25">
      <c r="A51" s="4"/>
      <c r="B51" s="4"/>
      <c r="C51" s="4"/>
      <c r="D51" s="4"/>
      <c r="E51" s="4"/>
      <c r="F51" s="4"/>
    </row>
    <row r="52" spans="1:8" x14ac:dyDescent="0.2">
      <c r="A52" s="14"/>
      <c r="B52" s="15" t="s">
        <v>68</v>
      </c>
      <c r="C52" s="16">
        <f>SUM(C13:C51)</f>
        <v>7625600</v>
      </c>
      <c r="D52" s="16">
        <f>SUM(D13:D51)</f>
        <v>9939807</v>
      </c>
      <c r="E52" s="16">
        <f>SUM(E13:E51)</f>
        <v>8791724.1903999988</v>
      </c>
      <c r="F52" s="17">
        <f>SUM(F13:F51)</f>
        <v>14050600</v>
      </c>
    </row>
    <row r="53" spans="1:8" ht="13.5" thickBot="1" x14ac:dyDescent="0.25">
      <c r="A53" s="1"/>
      <c r="B53" s="1"/>
      <c r="C53" s="1"/>
      <c r="D53" s="1"/>
      <c r="E53" s="1"/>
      <c r="F53" s="1"/>
    </row>
    <row r="54" spans="1:8" x14ac:dyDescent="0.2">
      <c r="A54" s="14"/>
      <c r="B54" s="15" t="s">
        <v>13</v>
      </c>
      <c r="C54" s="16">
        <v>5975600</v>
      </c>
      <c r="D54" s="16">
        <v>7555076</v>
      </c>
      <c r="E54" s="16">
        <v>5396898.3119999999</v>
      </c>
      <c r="F54" s="17">
        <v>5615800</v>
      </c>
    </row>
    <row r="55" spans="1:8" ht="13.5" thickBot="1" x14ac:dyDescent="0.25">
      <c r="A55" s="9"/>
      <c r="B55" s="11" t="s">
        <v>14</v>
      </c>
      <c r="C55" s="12">
        <v>1650000</v>
      </c>
      <c r="D55" s="12">
        <v>2384731</v>
      </c>
      <c r="E55" s="12">
        <f>E52-E54</f>
        <v>3394825.8783999989</v>
      </c>
      <c r="F55" s="13">
        <v>8434800</v>
      </c>
      <c r="H55" s="30"/>
    </row>
    <row r="56" spans="1:8" ht="13.5" thickBot="1" x14ac:dyDescent="0.25"/>
    <row r="57" spans="1:8" ht="24" thickBot="1" x14ac:dyDescent="0.4">
      <c r="A57" s="39" t="s">
        <v>26</v>
      </c>
      <c r="B57" s="31"/>
      <c r="C57" s="31"/>
      <c r="D57" s="31"/>
      <c r="E57" s="31"/>
      <c r="F57" s="40"/>
      <c r="G57" s="29"/>
      <c r="H57" s="42"/>
    </row>
    <row r="58" spans="1:8" ht="25.5" x14ac:dyDescent="0.2">
      <c r="A58" s="18" t="s">
        <v>0</v>
      </c>
      <c r="B58" s="18" t="s">
        <v>1</v>
      </c>
      <c r="C58" s="18" t="s">
        <v>2</v>
      </c>
      <c r="D58" s="18" t="s">
        <v>3</v>
      </c>
      <c r="E58" s="18" t="s">
        <v>4</v>
      </c>
      <c r="F58" s="28" t="s">
        <v>5</v>
      </c>
    </row>
    <row r="59" spans="1:8" x14ac:dyDescent="0.2">
      <c r="A59" s="25">
        <v>8115</v>
      </c>
      <c r="B59" s="21" t="s">
        <v>15</v>
      </c>
      <c r="C59" s="26">
        <v>457800</v>
      </c>
      <c r="D59" s="26">
        <v>1485460.5299999993</v>
      </c>
      <c r="E59" s="26">
        <v>-1661453.3919999972</v>
      </c>
      <c r="F59" s="26">
        <v>776000</v>
      </c>
    </row>
    <row r="60" spans="1:8" x14ac:dyDescent="0.2">
      <c r="A60" s="25">
        <v>8124</v>
      </c>
      <c r="B60" s="21" t="s">
        <v>16</v>
      </c>
      <c r="C60" s="22">
        <v>-945000</v>
      </c>
      <c r="D60" s="22">
        <v>-945000</v>
      </c>
      <c r="E60" s="22">
        <v>-945000</v>
      </c>
      <c r="F60" s="22">
        <v>-945000</v>
      </c>
    </row>
    <row r="61" spans="1:8" x14ac:dyDescent="0.2">
      <c r="A61" s="21"/>
      <c r="B61" s="21"/>
      <c r="C61" s="21"/>
      <c r="D61" s="21"/>
      <c r="E61" s="21"/>
      <c r="F61" s="21"/>
    </row>
    <row r="62" spans="1:8" x14ac:dyDescent="0.2">
      <c r="A62" s="27" t="s">
        <v>17</v>
      </c>
      <c r="B62" s="23" t="s">
        <v>18</v>
      </c>
      <c r="C62" s="24">
        <v>487200</v>
      </c>
      <c r="D62" s="24">
        <v>-540460.52999999933</v>
      </c>
      <c r="E62" s="24">
        <v>2606453.3919999972</v>
      </c>
      <c r="F62" s="24">
        <v>169000</v>
      </c>
      <c r="H62" s="30"/>
    </row>
    <row r="63" spans="1:8" x14ac:dyDescent="0.2">
      <c r="A63" s="20"/>
      <c r="B63" s="20"/>
      <c r="C63" s="20"/>
      <c r="D63" s="20"/>
      <c r="E63" s="20"/>
      <c r="F63" s="20"/>
      <c r="G63" s="20"/>
    </row>
    <row r="64" spans="1:8" x14ac:dyDescent="0.2">
      <c r="A64" s="19" t="s">
        <v>21</v>
      </c>
      <c r="B64" s="19"/>
      <c r="C64" s="19"/>
      <c r="D64" s="19"/>
      <c r="E64" s="19"/>
      <c r="F64" s="19"/>
      <c r="G64" s="19"/>
    </row>
    <row r="65" spans="1:7" x14ac:dyDescent="0.2">
      <c r="A65" s="19" t="s">
        <v>22</v>
      </c>
      <c r="B65" s="19"/>
      <c r="C65" s="19"/>
      <c r="D65" s="19"/>
      <c r="E65" s="19"/>
      <c r="F65" s="19"/>
      <c r="G65" s="19"/>
    </row>
    <row r="66" spans="1:7" x14ac:dyDescent="0.2">
      <c r="A66" s="19" t="s">
        <v>23</v>
      </c>
      <c r="B66" s="19"/>
      <c r="C66" s="19"/>
      <c r="D66" s="19"/>
      <c r="E66" s="19"/>
      <c r="F66" s="19"/>
      <c r="G66" s="19"/>
    </row>
  </sheetData>
  <mergeCells count="5">
    <mergeCell ref="A3:F3"/>
    <mergeCell ref="A11:F11"/>
    <mergeCell ref="A1:F1"/>
    <mergeCell ref="A2:F2"/>
    <mergeCell ref="A57:F57"/>
  </mergeCells>
  <pageMargins left="0.7" right="0.7" top="0.78740157499999996" bottom="0.78740157499999996" header="0.3" footer="0.3"/>
  <pageSetup paperSize="9" scale="6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Schmidt</dc:creator>
  <cp:lastModifiedBy>Pavel Schmidt</cp:lastModifiedBy>
  <cp:lastPrinted>2022-11-29T10:44:11Z</cp:lastPrinted>
  <dcterms:created xsi:type="dcterms:W3CDTF">2022-11-29T10:24:52Z</dcterms:created>
  <dcterms:modified xsi:type="dcterms:W3CDTF">2022-12-07T16:21:03Z</dcterms:modified>
</cp:coreProperties>
</file>